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1570" windowHeight="7920"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<sst xmlns="http://schemas.openxmlformats.org/spreadsheetml/2006/main" count="356" uniqueCount="248">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</sst>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5"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5</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1</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1</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0.9615384615384616</v>
      </c>
    </row>
    <row r="22" spans="1:6" ht="24.75" customHeight="1">
      <c r="A22" s="28" t="s">
        <v>147</v>
      </c>
      <c r="B22" s="105" t="s">
        <v>32</v>
      </c>
      <c r="C22" s="106"/>
      <c r="F22" s="32">
        <f>+VALUE(A57)</f>
        <v>0.875</v>
      </c>
    </row>
    <row r="23" spans="1:6" ht="30">
      <c r="A23" s="15" t="s">
        <v>34</v>
      </c>
      <c r="B23" s="10" t="s">
        <v>36</v>
      </c>
      <c r="C23" s="79" t="s">
        <v>5</v>
      </c>
      <c r="F23" s="32" t="e">
        <f>+VALUE(A65)</f>
        <v>#VALUE!</v>
      </c>
    </row>
    <row r="24" spans="1:6" ht="30">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f>+VALUE(A92)</f>
        <v>0.8125</v>
      </c>
    </row>
    <row r="27" spans="1:6" ht="15">
      <c r="A27" s="29" t="s">
        <v>39</v>
      </c>
      <c r="B27" s="107" t="s">
        <v>40</v>
      </c>
      <c r="C27" s="108"/>
      <c r="F27" s="32">
        <f>+VALUE(A103)</f>
        <v>0.875</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227</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0.9615384615384616</v>
      </c>
      <c r="B51" s="102"/>
      <c r="C51" s="103"/>
    </row>
    <row r="52" spans="1:3" ht="15">
      <c r="A52" s="29" t="s">
        <v>76</v>
      </c>
      <c r="B52" s="107" t="s">
        <v>77</v>
      </c>
      <c r="C52" s="108"/>
    </row>
    <row r="53" spans="1:3" ht="30">
      <c r="A53" s="15" t="s">
        <v>82</v>
      </c>
      <c r="B53" s="10" t="s">
        <v>243</v>
      </c>
      <c r="C53" s="79" t="s">
        <v>227</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0.875</v>
      </c>
      <c r="B57" s="102"/>
      <c r="C57" s="103"/>
    </row>
    <row r="58" spans="1:3" ht="15">
      <c r="A58" s="29" t="s">
        <v>85</v>
      </c>
      <c r="B58" s="107" t="s">
        <v>86</v>
      </c>
      <c r="C58" s="108"/>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5</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1</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227</v>
      </c>
    </row>
    <row r="82" spans="1:3" ht="15">
      <c r="A82" s="15" t="s">
        <v>135</v>
      </c>
      <c r="B82" s="10" t="s">
        <v>125</v>
      </c>
      <c r="C82" s="79" t="s">
        <v>6</v>
      </c>
    </row>
    <row r="83" spans="1:3" ht="15">
      <c r="A83" s="15" t="s">
        <v>136</v>
      </c>
      <c r="B83" s="10" t="s">
        <v>126</v>
      </c>
      <c r="C83" s="79" t="s">
        <v>18</v>
      </c>
    </row>
    <row r="84" spans="1:3" ht="30">
      <c r="A84" s="15" t="s">
        <v>137</v>
      </c>
      <c r="B84" s="10" t="s">
        <v>127</v>
      </c>
      <c r="C84" s="79" t="s">
        <v>5</v>
      </c>
    </row>
    <row r="85" spans="1:3" ht="30">
      <c r="A85" s="15" t="s">
        <v>138</v>
      </c>
      <c r="B85" s="10" t="s">
        <v>128</v>
      </c>
      <c r="C85" s="79" t="s">
        <v>5</v>
      </c>
    </row>
    <row r="86" spans="1:3" ht="30">
      <c r="A86" s="15" t="s">
        <v>139</v>
      </c>
      <c r="B86" s="10" t="s">
        <v>129</v>
      </c>
      <c r="C86" s="79" t="s">
        <v>5</v>
      </c>
    </row>
    <row r="87" spans="1:3" ht="30">
      <c r="A87" s="15" t="s">
        <v>140</v>
      </c>
      <c r="B87" s="10" t="s">
        <v>130</v>
      </c>
      <c r="C87" s="79" t="s">
        <v>18</v>
      </c>
    </row>
    <row r="88" spans="1:3" ht="15">
      <c r="A88" s="15" t="s">
        <v>141</v>
      </c>
      <c r="B88" s="10" t="s">
        <v>21</v>
      </c>
      <c r="C88" s="79" t="s">
        <v>18</v>
      </c>
    </row>
    <row r="89" spans="1:3" ht="15">
      <c r="A89" s="15" t="s">
        <v>142</v>
      </c>
      <c r="B89" s="10" t="s">
        <v>131</v>
      </c>
      <c r="C89" s="79" t="s">
        <v>5</v>
      </c>
    </row>
    <row r="90" spans="1:3" ht="30">
      <c r="A90" s="15" t="s">
        <v>143</v>
      </c>
      <c r="B90" s="10" t="s">
        <v>132</v>
      </c>
      <c r="C90" s="79" t="s">
        <v>5</v>
      </c>
    </row>
    <row r="91" spans="1:3" ht="60">
      <c r="A91" s="15" t="s">
        <v>144</v>
      </c>
      <c r="B91" s="10" t="s">
        <v>133</v>
      </c>
      <c r="C91" s="79" t="s">
        <v>5</v>
      </c>
    </row>
    <row r="92" spans="1:3" ht="24.75" customHeight="1">
      <c r="A92" s="101">
        <f>_xlfn.IFERROR((COUNTIF(C81:C91,"Da")+(COUNTIF(C81:C91,"Djelomično")/2))/((COUNTIF(C81:C91,"Da")+COUNTIF(C81:C91,"Ne")+COUNTIF(C81:C91,"Djelomično"))),"Nije primjenjivo")</f>
        <v>0.8125</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227</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227</v>
      </c>
    </row>
    <row r="100" spans="1:3" ht="30">
      <c r="A100" s="15" t="s">
        <v>169</v>
      </c>
      <c r="B100" s="10" t="s">
        <v>160</v>
      </c>
      <c r="C100" s="79" t="s">
        <v>5</v>
      </c>
    </row>
    <row r="101" spans="1:3" ht="15">
      <c r="A101" s="15" t="s">
        <v>170</v>
      </c>
      <c r="B101" s="10" t="s">
        <v>161</v>
      </c>
      <c r="C101" s="79" t="s">
        <v>5</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0.875</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0.9603365384615384</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0.9615384615384616</v>
      </c>
      <c r="D9" s="81"/>
    </row>
    <row r="10" spans="1:4" s="34" customFormat="1" ht="39.75" customHeight="1">
      <c r="A10" s="45" t="s">
        <v>76</v>
      </c>
      <c r="B10" s="38" t="s">
        <v>189</v>
      </c>
      <c r="C10" s="40">
        <f>+Upitnik!A57</f>
        <v>0.875</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f>+Upitnik!A92</f>
        <v>0.8125</v>
      </c>
      <c r="D14" s="81"/>
    </row>
    <row r="15" spans="1:4" s="34" customFormat="1" ht="39.75" customHeight="1">
      <c r="A15" s="44" t="s">
        <v>151</v>
      </c>
      <c r="B15" s="36" t="s">
        <v>152</v>
      </c>
      <c r="C15" s="40">
        <f>+Upitnik!A103</f>
        <v>0.875</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0.9603365384615384</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Zeljko Mamic</cp:lastModifiedBy>
  <cp:lastPrinted>2019-12-05T14:42:35Z</cp:lastPrinted>
  <dcterms:created xsi:type="dcterms:W3CDTF">2012-05-21T15:07:27Z</dcterms:created>
  <dcterms:modified xsi:type="dcterms:W3CDTF">2023-07-25T12:32:41Z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